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lm.sharepoint.com/sites/UtsynMisjonssenteradministrasjon/Delte dokumenter/General/Økonomi/Prislister/"/>
    </mc:Choice>
  </mc:AlternateContent>
  <xr:revisionPtr revIDLastSave="109" documentId="8_{017819AE-4CE7-4464-A37B-4183164E1EAF}" xr6:coauthVersionLast="47" xr6:coauthVersionMax="47" xr10:uidLastSave="{9E9EF865-3BA9-4F10-8E37-403DD1ED6D43}"/>
  <bookViews>
    <workbookView xWindow="-120" yWindow="-120" windowWidth="29040" windowHeight="15720" xr2:uid="{C4D450F8-459F-453B-9E25-9A741154D1C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3" i="1"/>
  <c r="F62" i="1"/>
  <c r="F60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7" i="1"/>
  <c r="F36" i="1"/>
  <c r="F35" i="1"/>
  <c r="F34" i="1"/>
  <c r="F33" i="1"/>
  <c r="F32" i="1"/>
  <c r="F30" i="1"/>
  <c r="F29" i="1"/>
  <c r="F28" i="1"/>
  <c r="F27" i="1"/>
  <c r="F26" i="1"/>
  <c r="F25" i="1"/>
  <c r="F23" i="1"/>
  <c r="F22" i="1"/>
  <c r="F21" i="1"/>
  <c r="F20" i="1"/>
  <c r="F19" i="1"/>
  <c r="F18" i="1"/>
  <c r="F17" i="1"/>
  <c r="F16" i="1"/>
  <c r="F82" i="1" l="1"/>
  <c r="F83" i="1" s="1"/>
  <c r="F85" i="1" l="1"/>
  <c r="F86" i="1" s="1"/>
</calcChain>
</file>

<file path=xl/sharedStrings.xml><?xml version="1.0" encoding="utf-8"?>
<sst xmlns="http://schemas.openxmlformats.org/spreadsheetml/2006/main" count="187" uniqueCount="148">
  <si>
    <t>KOLDTBORD FRA  UTSYN MISJONSSENTER 2024</t>
  </si>
  <si>
    <t>Tlf: 95226355</t>
  </si>
  <si>
    <t xml:space="preserve">E-post: </t>
  </si>
  <si>
    <t>Navn:</t>
  </si>
  <si>
    <t>Gate, postnr- og sted</t>
  </si>
  <si>
    <t xml:space="preserve">Dato og klokkeslett for henting: </t>
  </si>
  <si>
    <t>Type selskap:</t>
  </si>
  <si>
    <t>Antall gjester</t>
  </si>
  <si>
    <r>
      <t>Cateringpriser</t>
    </r>
    <r>
      <rPr>
        <sz val="8"/>
        <rFont val="Arial"/>
        <family val="2"/>
      </rPr>
      <t xml:space="preserve"> inkl. 15% mva</t>
    </r>
  </si>
  <si>
    <t>Alle fat leveres flott pyntet og med forskjellig tilbehør</t>
  </si>
  <si>
    <t>Minimumsbestilling: 20 personer per rett</t>
  </si>
  <si>
    <t>Mengde pr. kuv.</t>
  </si>
  <si>
    <t>Pris</t>
  </si>
  <si>
    <t>Antall pers</t>
  </si>
  <si>
    <t>Sum</t>
  </si>
  <si>
    <t>Fat</t>
  </si>
  <si>
    <t>Roastbiff</t>
  </si>
  <si>
    <t>25 gr</t>
  </si>
  <si>
    <r>
      <rPr>
        <b/>
        <sz val="8"/>
        <rFont val="Arial"/>
        <family val="2"/>
      </rPr>
      <t>Skinkefat:</t>
    </r>
    <r>
      <rPr>
        <sz val="8"/>
        <rFont val="Arial"/>
        <family val="2"/>
      </rPr>
      <t xml:space="preserve"> 3 typer; Velg mellom: Svinebogrull, kalkunskinke, roastbiff, kokt skinke, ribberull, julesylte</t>
    </r>
  </si>
  <si>
    <t>30 gr</t>
  </si>
  <si>
    <r>
      <rPr>
        <b/>
        <sz val="8"/>
        <rFont val="Arial"/>
        <family val="2"/>
      </rPr>
      <t xml:space="preserve">Ost- og spekemat: </t>
    </r>
    <r>
      <rPr>
        <sz val="8"/>
        <rFont val="Arial"/>
        <family val="2"/>
      </rPr>
      <t>Østavind, brie, castello, fenalår, spekeskinke, morrpølse, nøtter og frukt</t>
    </r>
  </si>
  <si>
    <t>ca 50 gr per person</t>
  </si>
  <si>
    <t>Spekemat og eggerøre</t>
  </si>
  <si>
    <t>ca 25 gram speke, 1 egg</t>
  </si>
  <si>
    <t>Laks og eggerøre</t>
  </si>
  <si>
    <t xml:space="preserve">30 gr laks, 1 egg </t>
  </si>
  <si>
    <t>Egg og reker</t>
  </si>
  <si>
    <t>40 gr reker, 0,5 egg</t>
  </si>
  <si>
    <t>Røyka laks og varmrøykt laks</t>
  </si>
  <si>
    <t>ca 80 gr per pers</t>
  </si>
  <si>
    <t>Varmrøkt laks</t>
  </si>
  <si>
    <t>40 gr laks</t>
  </si>
  <si>
    <t>Tapasretter</t>
  </si>
  <si>
    <t>Dadler innpakket i bacon</t>
  </si>
  <si>
    <t>2 stk per pers (store)</t>
  </si>
  <si>
    <t>Hjemmelaga marokkanske kjøttboller (ca 25 gram), med tomatsaus</t>
  </si>
  <si>
    <t>2 stk per pers</t>
  </si>
  <si>
    <t>Lefseruller med spekeskinke</t>
  </si>
  <si>
    <t>1 stk per pers</t>
  </si>
  <si>
    <t>Lefseruller med laks</t>
  </si>
  <si>
    <t>Kylling marinert i sweet chilisaus</t>
  </si>
  <si>
    <t>1 stk, ca 80 gram</t>
  </si>
  <si>
    <t>Innbakt kylling i bacon</t>
  </si>
  <si>
    <t>1 stk, ca 80-90 gram</t>
  </si>
  <si>
    <t>Potetretter</t>
  </si>
  <si>
    <t xml:space="preserve"> </t>
  </si>
  <si>
    <t>Ovnsbakte amandinepoteter i krydder og olje</t>
  </si>
  <si>
    <t>100 gr per person</t>
  </si>
  <si>
    <t>Saltbakte poteter</t>
  </si>
  <si>
    <t>100 gram per pers</t>
  </si>
  <si>
    <t>Fløtegratinerte poteter</t>
  </si>
  <si>
    <t>1 form til 25 pers</t>
  </si>
  <si>
    <t>Potetsalat (rømme, majones, potet, eple, sylta agurk)</t>
  </si>
  <si>
    <t>50 gr. Poteter pr. pers.</t>
  </si>
  <si>
    <t>Fransk potetsalat (potet, rødløk, ruccula, kapers, oljedressing)</t>
  </si>
  <si>
    <t>Stekte rotgrønnsaker</t>
  </si>
  <si>
    <t>100 gr. Per pers.</t>
  </si>
  <si>
    <t xml:space="preserve">Salater </t>
  </si>
  <si>
    <t xml:space="preserve">Waldorfsalat </t>
  </si>
  <si>
    <t>Purre- og druesalat</t>
  </si>
  <si>
    <t>Ca 30 personer</t>
  </si>
  <si>
    <t>Pastasalat med pesto og bacon</t>
  </si>
  <si>
    <t>Pastasalat med kylling og mango</t>
  </si>
  <si>
    <t>Varm kremet pastasalat med kylling og chorizopølse</t>
  </si>
  <si>
    <t xml:space="preserve">Tacosalat m. nachoschips </t>
  </si>
  <si>
    <t>Brokkolisalat med majones, bacon, solsikkekjerner, rødløk, rosiner</t>
  </si>
  <si>
    <t>Brokkolisalat med mango, eple, granateplekjerner og bacon</t>
  </si>
  <si>
    <t>Tomatsalat (juanitatomater fra Finnøy med rødløk, persille mm)</t>
  </si>
  <si>
    <t>per person</t>
  </si>
  <si>
    <t>Tomatsalat med juanitatomater, fetaost, agurk, rødløk og granateple</t>
  </si>
  <si>
    <t xml:space="preserve">Eggesalat med reker (egg, reker, majones, sitron). </t>
  </si>
  <si>
    <t>Rekesalat (rømme, dill, hvitløk, krydder)</t>
  </si>
  <si>
    <t>Grønn salat</t>
  </si>
  <si>
    <t>Varmretter</t>
  </si>
  <si>
    <t>Hjemmelaga stroganoff med biffkjøtt (uten brød, salat, potetstappe)</t>
  </si>
  <si>
    <t>Ca 40 gr. kjøtt per pers</t>
  </si>
  <si>
    <t>Pigwings (langtidsstekt skinkeknoke)</t>
  </si>
  <si>
    <t>ca 100 gram rå</t>
  </si>
  <si>
    <t>Karbonader med stekt løk</t>
  </si>
  <si>
    <t>1 stk</t>
  </si>
  <si>
    <t>Ovnsbakt laks med skjærgårdskrydder, varm</t>
  </si>
  <si>
    <t>1 side ca 1 kg, 20 pers</t>
  </si>
  <si>
    <t>Lasagne (Uten brød og salat) (ei form til ca 12-15 pers)</t>
  </si>
  <si>
    <t>Brød/rundstykker</t>
  </si>
  <si>
    <t>Nybakt focaccia (1 form=ca 60 skiver,20 personer)</t>
  </si>
  <si>
    <t>1 pers, 3 skiver</t>
  </si>
  <si>
    <t>Valnøttbrød m/tyttebær</t>
  </si>
  <si>
    <t>Hele brød (8 pers)</t>
  </si>
  <si>
    <t>Store heimelaga rundstykker</t>
  </si>
  <si>
    <t>per stykk</t>
  </si>
  <si>
    <t>Tilbehør</t>
  </si>
  <si>
    <t>Smør (brelett, soft, bremykt)</t>
  </si>
  <si>
    <t>Hvitløksdressing</t>
  </si>
  <si>
    <t>1 beger/6 dl</t>
  </si>
  <si>
    <t>Karridressing</t>
  </si>
  <si>
    <t>Urtedressing</t>
  </si>
  <si>
    <t>Sylta rødløk</t>
  </si>
  <si>
    <t>Rød pesto</t>
  </si>
  <si>
    <t>1 beger/4 dl</t>
  </si>
  <si>
    <t>Grønn pesto</t>
  </si>
  <si>
    <t xml:space="preserve">Desserter: </t>
  </si>
  <si>
    <t>Hjemmelaget karamellpudding (leveres i form, uten krem)</t>
  </si>
  <si>
    <t>8 personer</t>
  </si>
  <si>
    <t>Hjemmelaget mokkafromasj (leveres i skål)</t>
  </si>
  <si>
    <t>ca 20 pers</t>
  </si>
  <si>
    <t>Hjemmelaget dronning Maud-fromasj</t>
  </si>
  <si>
    <t>Hjemmelaget sjokolademousse (leveres i skål)</t>
  </si>
  <si>
    <t>Ca 20 pers</t>
  </si>
  <si>
    <t>Bjørnebær-pannacotta (leveres i porsjonsbeger)</t>
  </si>
  <si>
    <t>Pannacotta med bærsaus (leveres i porsjonsbeger)</t>
  </si>
  <si>
    <t xml:space="preserve">Riskrem med kanelmarinerte bjørnebær (kun jul) </t>
  </si>
  <si>
    <t>Safari-ostekake med friske bær (leveres i porsjonsbeger)</t>
  </si>
  <si>
    <t>Oreo-ostekake med friske bær (leveres i porsjonsbeger)</t>
  </si>
  <si>
    <t>Sum bestillingsliste</t>
  </si>
  <si>
    <t>Sum pr pers uten tillegg</t>
  </si>
  <si>
    <t>Antall:</t>
  </si>
  <si>
    <t>Fastpris for bestilling:</t>
  </si>
  <si>
    <t>Sum totalt</t>
  </si>
  <si>
    <t>Sum pr pers med tillegg</t>
  </si>
  <si>
    <t xml:space="preserve">Kremet pastasalat med skinke og bacon </t>
  </si>
  <si>
    <t>Allergener</t>
  </si>
  <si>
    <t>Melk, nøtter (kan lages uten nøtter)</t>
  </si>
  <si>
    <t>Egg</t>
  </si>
  <si>
    <t>Fisk, egg</t>
  </si>
  <si>
    <t>Egg, skalldyr</t>
  </si>
  <si>
    <t xml:space="preserve">Fisk </t>
  </si>
  <si>
    <t>Fisk</t>
  </si>
  <si>
    <t>Gluten, melk</t>
  </si>
  <si>
    <t>Gluten, melk, fisk</t>
  </si>
  <si>
    <t>Melk, egg, sulfitt</t>
  </si>
  <si>
    <t>Melk</t>
  </si>
  <si>
    <t>Melk, egg, nøtter, selleri</t>
  </si>
  <si>
    <t>Melk, egg</t>
  </si>
  <si>
    <t>Melk, egg, gluten</t>
  </si>
  <si>
    <t>Gluten, melk, nøtter</t>
  </si>
  <si>
    <t>Gluten</t>
  </si>
  <si>
    <t>Gluten, melk, egg</t>
  </si>
  <si>
    <t>Egg, sulfitt</t>
  </si>
  <si>
    <t>Melk, egg, sulfitt, nøtter</t>
  </si>
  <si>
    <t>Melk, skalldyr</t>
  </si>
  <si>
    <t>Melk, gluten</t>
  </si>
  <si>
    <t>Glutenfri focaccia (ei form til 2 personer)</t>
  </si>
  <si>
    <t>Minimum 2 pers</t>
  </si>
  <si>
    <t>Gluten, egg</t>
  </si>
  <si>
    <t>Gluten, egg, nøtter</t>
  </si>
  <si>
    <t>Sulfitt</t>
  </si>
  <si>
    <t>Melk, nøtter</t>
  </si>
  <si>
    <t xml:space="preserve">Melk, egg, nøtter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</si>
</sst>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_(&quot;kr&quot;\ * #,##0_);_(&quot;kr&quot;\ * \(#,##0\);_(&quot;kr&quot;\ * &quot;-&quot;??_);_(@_)"/>
    <numFmt numFmtId="165" formatCode="_(&quot;kr&quot;\ * #,##0_);_(&quot;kr&quot;\ * \(#,##0\);_(&quot;kr&quot;\ 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8" tint="-0.4999847407452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4"/>
      <name val="Arial"/>
      <family val="2"/>
    </font>
    <font>
      <sz val="8"/>
      <color theme="1"/>
      <name val="Arial"/>
      <family val="2"/>
    </font>
    <font>
      <b/>
      <sz val="8"/>
      <color theme="8" tint="-0.499984740745262"/>
      <name val="Arial"/>
      <family val="2"/>
    </font>
    <font>
      <sz val="12"/>
      <color theme="8" tint="-0.499984740745262"/>
      <name val="Arial"/>
      <family val="2"/>
    </font>
    <font>
      <sz val="9"/>
      <name val="Arial"/>
      <family val="2"/>
    </font>
    <font>
      <sz val="8"/>
      <color theme="8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3" fillId="2" borderId="0" xfId="0" applyFont="1" applyFill="1"/>
    <xf numFmtId="0" fontId="4" fillId="0" borderId="0" xfId="0" applyFont="1" applyAlignment="1">
      <alignment horizontal="right"/>
    </xf>
    <xf numFmtId="0" fontId="6" fillId="0" borderId="0" xfId="2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9" fillId="2" borderId="0" xfId="0" applyFont="1" applyFill="1"/>
    <xf numFmtId="44" fontId="4" fillId="0" borderId="0" xfId="1" applyFont="1" applyAlignment="1">
      <alignment horizontal="left"/>
    </xf>
    <xf numFmtId="16" fontId="3" fillId="0" borderId="0" xfId="0" applyNumberFormat="1" applyFont="1"/>
    <xf numFmtId="165" fontId="3" fillId="0" borderId="0" xfId="1" applyNumberFormat="1" applyFont="1"/>
    <xf numFmtId="0" fontId="3" fillId="0" borderId="0" xfId="0" applyFont="1" applyAlignment="1">
      <alignment wrapText="1"/>
    </xf>
    <xf numFmtId="164" fontId="3" fillId="0" borderId="0" xfId="1" applyNumberFormat="1" applyFont="1"/>
    <xf numFmtId="0" fontId="11" fillId="0" borderId="0" xfId="0" applyFont="1"/>
    <xf numFmtId="0" fontId="4" fillId="4" borderId="0" xfId="0" applyFont="1" applyFill="1"/>
    <xf numFmtId="0" fontId="3" fillId="4" borderId="0" xfId="0" applyFont="1" applyFill="1"/>
    <xf numFmtId="164" fontId="3" fillId="4" borderId="0" xfId="1" applyNumberFormat="1" applyFont="1" applyFill="1"/>
    <xf numFmtId="165" fontId="3" fillId="4" borderId="0" xfId="1" applyNumberFormat="1" applyFont="1" applyFill="1"/>
    <xf numFmtId="0" fontId="3" fillId="3" borderId="1" xfId="0" applyFont="1" applyFill="1" applyBorder="1" applyProtection="1">
      <protection locked="0"/>
    </xf>
    <xf numFmtId="0" fontId="4" fillId="0" borderId="0" xfId="0" applyFont="1" applyAlignment="1">
      <alignment wrapText="1"/>
    </xf>
    <xf numFmtId="0" fontId="4" fillId="5" borderId="0" xfId="0" applyFont="1" applyFill="1"/>
    <xf numFmtId="0" fontId="3" fillId="5" borderId="0" xfId="0" applyFont="1" applyFill="1"/>
    <xf numFmtId="164" fontId="3" fillId="5" borderId="0" xfId="1" applyNumberFormat="1" applyFont="1" applyFill="1"/>
    <xf numFmtId="165" fontId="3" fillId="5" borderId="0" xfId="1" applyNumberFormat="1" applyFont="1" applyFill="1"/>
    <xf numFmtId="0" fontId="3" fillId="0" borderId="0" xfId="0" quotePrefix="1" applyFont="1"/>
    <xf numFmtId="0" fontId="3" fillId="0" borderId="0" xfId="0" applyFont="1" applyAlignment="1">
      <alignment horizontal="left"/>
    </xf>
    <xf numFmtId="164" fontId="12" fillId="0" borderId="0" xfId="1" applyNumberFormat="1" applyFont="1"/>
    <xf numFmtId="164" fontId="3" fillId="2" borderId="0" xfId="1" applyNumberFormat="1" applyFont="1" applyFill="1"/>
    <xf numFmtId="164" fontId="12" fillId="2" borderId="0" xfId="1" applyNumberFormat="1" applyFont="1" applyFill="1"/>
    <xf numFmtId="164" fontId="4" fillId="4" borderId="0" xfId="1" applyNumberFormat="1" applyFont="1" applyFill="1"/>
    <xf numFmtId="165" fontId="4" fillId="4" borderId="0" xfId="1" applyNumberFormat="1" applyFont="1" applyFill="1"/>
    <xf numFmtId="0" fontId="4" fillId="2" borderId="0" xfId="0" applyFont="1" applyFill="1"/>
    <xf numFmtId="164" fontId="4" fillId="0" borderId="0" xfId="1" applyNumberFormat="1" applyFont="1"/>
    <xf numFmtId="0" fontId="4" fillId="3" borderId="1" xfId="0" applyFont="1" applyFill="1" applyBorder="1" applyProtection="1">
      <protection locked="0"/>
    </xf>
    <xf numFmtId="165" fontId="4" fillId="0" borderId="0" xfId="1" applyNumberFormat="1" applyFont="1"/>
    <xf numFmtId="165" fontId="12" fillId="6" borderId="0" xfId="1" applyNumberFormat="1" applyFont="1" applyFill="1"/>
    <xf numFmtId="0" fontId="13" fillId="0" borderId="2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5" fontId="4" fillId="0" borderId="4" xfId="1" applyNumberFormat="1" applyFont="1" applyBorder="1"/>
    <xf numFmtId="0" fontId="13" fillId="0" borderId="5" xfId="0" applyFont="1" applyBorder="1"/>
    <xf numFmtId="0" fontId="4" fillId="0" borderId="6" xfId="0" applyFont="1" applyBorder="1"/>
    <xf numFmtId="164" fontId="4" fillId="0" borderId="6" xfId="0" applyNumberFormat="1" applyFont="1" applyBorder="1"/>
    <xf numFmtId="165" fontId="4" fillId="0" borderId="7" xfId="1" applyNumberFormat="1" applyFont="1" applyBorder="1"/>
    <xf numFmtId="0" fontId="3" fillId="0" borderId="0" xfId="0" applyFont="1" applyProtection="1"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14" fillId="0" borderId="0" xfId="0" applyFont="1"/>
    <xf numFmtId="0" fontId="3" fillId="0" borderId="0" xfId="0" applyFont="1" applyAlignment="1">
      <alignment horizontal="right"/>
    </xf>
    <xf numFmtId="0" fontId="15" fillId="0" borderId="0" xfId="0" applyFont="1"/>
    <xf numFmtId="44" fontId="3" fillId="0" borderId="0" xfId="1" applyFont="1" applyAlignment="1">
      <alignment horizontal="left"/>
    </xf>
    <xf numFmtId="0" fontId="16" fillId="0" borderId="3" xfId="0" applyFont="1" applyBorder="1"/>
    <xf numFmtId="0" fontId="16" fillId="0" borderId="6" xfId="0" applyFont="1" applyBorder="1"/>
  </cellXfs>
  <cellStyles count="3">
    <cellStyle name="Hyperkobling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1198A-6B67-462A-BB78-21F91EE935C9}">
  <dimension ref="A1:H95"/>
  <sheetViews>
    <sheetView tabSelected="1" workbookViewId="0">
      <selection activeCell="E16" sqref="E16"/>
    </sheetView>
  </sheetViews>
  <sheetFormatPr baseColWidth="10" defaultColWidth="11.42578125" defaultRowHeight="11.25" x14ac:dyDescent="0.2"/>
  <cols>
    <col min="1" max="1" width="45.28515625" style="2" customWidth="1"/>
    <col min="2" max="2" width="17" style="2" customWidth="1"/>
    <col min="3" max="3" width="16" style="2" customWidth="1"/>
    <col min="4" max="4" width="7.7109375" style="3" customWidth="1"/>
    <col min="5" max="5" width="7.5703125" style="2" customWidth="1"/>
    <col min="6" max="6" width="10.85546875" style="14" customWidth="1"/>
    <col min="7" max="7" width="11.28515625" style="5" customWidth="1"/>
    <col min="8" max="16384" width="11.42578125" style="2"/>
  </cols>
  <sheetData>
    <row r="1" spans="1:8" ht="15.75" x14ac:dyDescent="0.25">
      <c r="A1" s="1" t="s">
        <v>0</v>
      </c>
      <c r="B1" s="50"/>
      <c r="F1" s="4" t="s">
        <v>1</v>
      </c>
    </row>
    <row r="2" spans="1:8" x14ac:dyDescent="0.2">
      <c r="A2" s="6" t="s">
        <v>2</v>
      </c>
      <c r="B2" s="51"/>
      <c r="C2" s="7"/>
      <c r="F2" s="4"/>
    </row>
    <row r="3" spans="1:8" s="9" customFormat="1" ht="15" x14ac:dyDescent="0.25">
      <c r="A3" s="8" t="s">
        <v>3</v>
      </c>
      <c r="B3" s="52"/>
      <c r="C3" s="49"/>
      <c r="D3" s="49"/>
      <c r="F3" s="10"/>
      <c r="G3" s="11"/>
    </row>
    <row r="4" spans="1:8" s="9" customFormat="1" ht="15" x14ac:dyDescent="0.25">
      <c r="A4" s="8" t="s">
        <v>2</v>
      </c>
      <c r="B4" s="52"/>
      <c r="C4" s="49"/>
      <c r="D4" s="49"/>
      <c r="F4" s="10"/>
      <c r="G4" s="11"/>
    </row>
    <row r="5" spans="1:8" s="9" customFormat="1" ht="15" x14ac:dyDescent="0.25">
      <c r="A5" s="8" t="s">
        <v>4</v>
      </c>
      <c r="B5" s="52"/>
      <c r="C5" s="49"/>
      <c r="D5" s="49"/>
      <c r="F5" s="10"/>
      <c r="G5" s="11"/>
    </row>
    <row r="6" spans="1:8" s="9" customFormat="1" ht="15" customHeight="1" x14ac:dyDescent="0.25">
      <c r="A6" s="8" t="s">
        <v>5</v>
      </c>
      <c r="B6" s="52"/>
      <c r="C6" s="49"/>
      <c r="D6" s="49"/>
      <c r="G6" s="10"/>
      <c r="H6" s="11"/>
    </row>
    <row r="7" spans="1:8" s="9" customFormat="1" ht="15" customHeight="1" x14ac:dyDescent="0.25">
      <c r="A7" s="8" t="s">
        <v>6</v>
      </c>
      <c r="B7" s="52"/>
      <c r="C7" s="49"/>
      <c r="D7" s="49"/>
      <c r="G7" s="10"/>
      <c r="H7" s="11"/>
    </row>
    <row r="8" spans="1:8" s="9" customFormat="1" ht="15" x14ac:dyDescent="0.25">
      <c r="A8" s="8" t="s">
        <v>7</v>
      </c>
      <c r="B8" s="52"/>
      <c r="C8" s="49"/>
      <c r="D8" s="49"/>
      <c r="G8" s="10"/>
      <c r="H8" s="11"/>
    </row>
    <row r="9" spans="1:8" x14ac:dyDescent="0.2">
      <c r="A9" s="6"/>
      <c r="B9" s="51"/>
      <c r="C9" s="7"/>
      <c r="F9" s="4"/>
    </row>
    <row r="10" spans="1:8" x14ac:dyDescent="0.2">
      <c r="A10" s="12" t="s">
        <v>8</v>
      </c>
      <c r="B10" s="53"/>
      <c r="D10" s="13"/>
    </row>
    <row r="11" spans="1:8" x14ac:dyDescent="0.2">
      <c r="A11" s="15" t="s">
        <v>9</v>
      </c>
      <c r="B11" s="15"/>
      <c r="C11" s="16"/>
      <c r="D11" s="2"/>
    </row>
    <row r="12" spans="1:8" x14ac:dyDescent="0.2">
      <c r="A12" s="17" t="s">
        <v>10</v>
      </c>
      <c r="B12" s="17"/>
      <c r="C12" s="16"/>
      <c r="D12" s="2"/>
    </row>
    <row r="13" spans="1:8" x14ac:dyDescent="0.2">
      <c r="C13" s="16"/>
      <c r="D13" s="2"/>
    </row>
    <row r="14" spans="1:8" s="4" customFormat="1" x14ac:dyDescent="0.2">
      <c r="B14" s="4" t="s">
        <v>120</v>
      </c>
      <c r="C14" s="4" t="s">
        <v>11</v>
      </c>
      <c r="D14" s="36" t="s">
        <v>12</v>
      </c>
      <c r="E14" s="4" t="s">
        <v>13</v>
      </c>
      <c r="F14" s="38" t="s">
        <v>14</v>
      </c>
      <c r="G14" s="35"/>
    </row>
    <row r="15" spans="1:8" x14ac:dyDescent="0.2">
      <c r="A15" s="18" t="s">
        <v>15</v>
      </c>
      <c r="B15" s="19"/>
      <c r="C15" s="19"/>
      <c r="D15" s="20"/>
      <c r="E15" s="19"/>
      <c r="F15" s="21"/>
    </row>
    <row r="16" spans="1:8" x14ac:dyDescent="0.2">
      <c r="A16" s="4" t="s">
        <v>16</v>
      </c>
      <c r="C16" s="2" t="s">
        <v>17</v>
      </c>
      <c r="D16" s="16">
        <v>51</v>
      </c>
      <c r="E16" s="22"/>
      <c r="F16" s="14">
        <f t="shared" ref="F16:F23" si="0">+D16*E16</f>
        <v>0</v>
      </c>
    </row>
    <row r="17" spans="1:6" ht="24" customHeight="1" x14ac:dyDescent="0.2">
      <c r="A17" s="15" t="s">
        <v>18</v>
      </c>
      <c r="B17" s="15"/>
      <c r="C17" s="2" t="s">
        <v>19</v>
      </c>
      <c r="D17" s="16">
        <v>58</v>
      </c>
      <c r="E17" s="22"/>
      <c r="F17" s="14">
        <f t="shared" si="0"/>
        <v>0</v>
      </c>
    </row>
    <row r="18" spans="1:6" ht="22.5" x14ac:dyDescent="0.2">
      <c r="A18" s="15" t="s">
        <v>20</v>
      </c>
      <c r="B18" s="15" t="s">
        <v>121</v>
      </c>
      <c r="C18" s="2" t="s">
        <v>21</v>
      </c>
      <c r="D18" s="16">
        <v>67</v>
      </c>
      <c r="E18" s="22"/>
      <c r="F18" s="14">
        <f t="shared" si="0"/>
        <v>0</v>
      </c>
    </row>
    <row r="19" spans="1:6" x14ac:dyDescent="0.2">
      <c r="A19" s="23" t="s">
        <v>22</v>
      </c>
      <c r="B19" s="15" t="s">
        <v>122</v>
      </c>
      <c r="C19" s="2" t="s">
        <v>23</v>
      </c>
      <c r="D19" s="16">
        <v>58</v>
      </c>
      <c r="E19" s="22"/>
      <c r="F19" s="14">
        <f t="shared" si="0"/>
        <v>0</v>
      </c>
    </row>
    <row r="20" spans="1:6" x14ac:dyDescent="0.2">
      <c r="A20" s="23" t="s">
        <v>24</v>
      </c>
      <c r="B20" s="15" t="s">
        <v>123</v>
      </c>
      <c r="C20" s="2" t="s">
        <v>25</v>
      </c>
      <c r="D20" s="16">
        <v>56</v>
      </c>
      <c r="E20" s="22"/>
      <c r="F20" s="14">
        <f t="shared" si="0"/>
        <v>0</v>
      </c>
    </row>
    <row r="21" spans="1:6" x14ac:dyDescent="0.2">
      <c r="A21" s="23" t="s">
        <v>26</v>
      </c>
      <c r="B21" s="15" t="s">
        <v>124</v>
      </c>
      <c r="C21" s="2" t="s">
        <v>27</v>
      </c>
      <c r="D21" s="16">
        <v>60</v>
      </c>
      <c r="E21" s="22"/>
      <c r="F21" s="14">
        <f t="shared" si="0"/>
        <v>0</v>
      </c>
    </row>
    <row r="22" spans="1:6" x14ac:dyDescent="0.2">
      <c r="A22" s="23" t="s">
        <v>28</v>
      </c>
      <c r="B22" s="15" t="s">
        <v>125</v>
      </c>
      <c r="C22" s="2" t="s">
        <v>29</v>
      </c>
      <c r="D22" s="16">
        <v>79</v>
      </c>
      <c r="E22" s="22"/>
      <c r="F22" s="14">
        <f t="shared" si="0"/>
        <v>0</v>
      </c>
    </row>
    <row r="23" spans="1:6" x14ac:dyDescent="0.2">
      <c r="A23" s="23" t="s">
        <v>30</v>
      </c>
      <c r="B23" s="15" t="s">
        <v>126</v>
      </c>
      <c r="C23" s="2" t="s">
        <v>31</v>
      </c>
      <c r="D23" s="16">
        <v>58</v>
      </c>
      <c r="E23" s="22"/>
      <c r="F23" s="14">
        <f t="shared" si="0"/>
        <v>0</v>
      </c>
    </row>
    <row r="24" spans="1:6" x14ac:dyDescent="0.2">
      <c r="A24" s="24" t="s">
        <v>32</v>
      </c>
      <c r="B24" s="25"/>
      <c r="C24" s="25"/>
      <c r="D24" s="26"/>
      <c r="E24" s="25"/>
      <c r="F24" s="27"/>
    </row>
    <row r="25" spans="1:6" x14ac:dyDescent="0.2">
      <c r="A25" s="2" t="s">
        <v>33</v>
      </c>
      <c r="C25" s="2" t="s">
        <v>34</v>
      </c>
      <c r="D25" s="16">
        <v>58</v>
      </c>
      <c r="E25" s="22"/>
      <c r="F25" s="14">
        <f t="shared" ref="F25:F71" si="1">+D25*E25</f>
        <v>0</v>
      </c>
    </row>
    <row r="26" spans="1:6" x14ac:dyDescent="0.2">
      <c r="A26" s="2" t="s">
        <v>35</v>
      </c>
      <c r="C26" s="2" t="s">
        <v>36</v>
      </c>
      <c r="D26" s="16">
        <v>65</v>
      </c>
      <c r="E26" s="22"/>
      <c r="F26" s="14">
        <f t="shared" si="1"/>
        <v>0</v>
      </c>
    </row>
    <row r="27" spans="1:6" x14ac:dyDescent="0.2">
      <c r="A27" s="2" t="s">
        <v>37</v>
      </c>
      <c r="B27" s="2" t="s">
        <v>127</v>
      </c>
      <c r="C27" s="2" t="s">
        <v>38</v>
      </c>
      <c r="D27" s="16">
        <v>47</v>
      </c>
      <c r="E27" s="22"/>
      <c r="F27" s="14">
        <f t="shared" si="1"/>
        <v>0</v>
      </c>
    </row>
    <row r="28" spans="1:6" x14ac:dyDescent="0.2">
      <c r="A28" s="2" t="s">
        <v>39</v>
      </c>
      <c r="B28" s="2" t="s">
        <v>128</v>
      </c>
      <c r="C28" s="2" t="s">
        <v>38</v>
      </c>
      <c r="D28" s="16">
        <v>47</v>
      </c>
      <c r="E28" s="22"/>
      <c r="F28" s="14">
        <f t="shared" si="1"/>
        <v>0</v>
      </c>
    </row>
    <row r="29" spans="1:6" x14ac:dyDescent="0.2">
      <c r="A29" s="2" t="s">
        <v>40</v>
      </c>
      <c r="C29" s="2" t="s">
        <v>41</v>
      </c>
      <c r="D29" s="16">
        <v>53</v>
      </c>
      <c r="E29" s="22"/>
      <c r="F29" s="14">
        <f>+D29*E29</f>
        <v>0</v>
      </c>
    </row>
    <row r="30" spans="1:6" x14ac:dyDescent="0.2">
      <c r="A30" s="2" t="s">
        <v>42</v>
      </c>
      <c r="C30" s="2" t="s">
        <v>43</v>
      </c>
      <c r="D30" s="3">
        <v>53</v>
      </c>
      <c r="E30" s="22"/>
      <c r="F30" s="14">
        <f>+D30*E30</f>
        <v>0</v>
      </c>
    </row>
    <row r="31" spans="1:6" x14ac:dyDescent="0.2">
      <c r="A31" s="24" t="s">
        <v>44</v>
      </c>
      <c r="B31" s="25"/>
      <c r="C31" s="25"/>
      <c r="D31" s="26" t="s">
        <v>45</v>
      </c>
      <c r="E31" s="25"/>
      <c r="F31" s="27"/>
    </row>
    <row r="32" spans="1:6" x14ac:dyDescent="0.2">
      <c r="A32" s="2" t="s">
        <v>46</v>
      </c>
      <c r="C32" s="2" t="s">
        <v>47</v>
      </c>
      <c r="D32" s="16">
        <v>41</v>
      </c>
      <c r="E32" s="22"/>
      <c r="F32" s="14">
        <f t="shared" ref="F32:F37" si="2">+D32*E32</f>
        <v>0</v>
      </c>
    </row>
    <row r="33" spans="1:6" x14ac:dyDescent="0.2">
      <c r="A33" s="2" t="s">
        <v>48</v>
      </c>
      <c r="C33" s="2" t="s">
        <v>49</v>
      </c>
      <c r="D33" s="16">
        <v>41</v>
      </c>
      <c r="E33" s="22"/>
      <c r="F33" s="14">
        <f t="shared" si="2"/>
        <v>0</v>
      </c>
    </row>
    <row r="34" spans="1:6" x14ac:dyDescent="0.2">
      <c r="A34" s="2" t="s">
        <v>50</v>
      </c>
      <c r="B34" s="2" t="s">
        <v>130</v>
      </c>
      <c r="C34" s="2" t="s">
        <v>51</v>
      </c>
      <c r="D34" s="16">
        <v>800</v>
      </c>
      <c r="E34" s="22"/>
      <c r="F34" s="14">
        <f t="shared" si="2"/>
        <v>0</v>
      </c>
    </row>
    <row r="35" spans="1:6" x14ac:dyDescent="0.2">
      <c r="A35" s="2" t="s">
        <v>52</v>
      </c>
      <c r="B35" s="2" t="s">
        <v>129</v>
      </c>
      <c r="C35" s="2" t="s">
        <v>53</v>
      </c>
      <c r="D35" s="16">
        <v>41</v>
      </c>
      <c r="E35" s="22"/>
      <c r="F35" s="14">
        <f t="shared" si="2"/>
        <v>0</v>
      </c>
    </row>
    <row r="36" spans="1:6" x14ac:dyDescent="0.2">
      <c r="A36" s="2" t="s">
        <v>54</v>
      </c>
      <c r="C36" s="2" t="s">
        <v>53</v>
      </c>
      <c r="D36" s="16">
        <v>41</v>
      </c>
      <c r="E36" s="22"/>
      <c r="F36" s="14">
        <f t="shared" si="2"/>
        <v>0</v>
      </c>
    </row>
    <row r="37" spans="1:6" x14ac:dyDescent="0.2">
      <c r="A37" s="2" t="s">
        <v>55</v>
      </c>
      <c r="C37" s="2" t="s">
        <v>56</v>
      </c>
      <c r="D37" s="16">
        <v>44</v>
      </c>
      <c r="E37" s="22"/>
      <c r="F37" s="14">
        <f t="shared" si="2"/>
        <v>0</v>
      </c>
    </row>
    <row r="38" spans="1:6" x14ac:dyDescent="0.2">
      <c r="A38" s="24" t="s">
        <v>57</v>
      </c>
      <c r="B38" s="25"/>
      <c r="C38" s="25"/>
      <c r="D38" s="26" t="s">
        <v>45</v>
      </c>
      <c r="E38" s="25"/>
      <c r="F38" s="27"/>
    </row>
    <row r="39" spans="1:6" x14ac:dyDescent="0.2">
      <c r="A39" s="2" t="s">
        <v>58</v>
      </c>
      <c r="B39" s="2" t="s">
        <v>131</v>
      </c>
      <c r="C39" s="28"/>
      <c r="D39" s="16">
        <v>43</v>
      </c>
      <c r="E39" s="22"/>
      <c r="F39" s="14">
        <f>+D39*E39</f>
        <v>0</v>
      </c>
    </row>
    <row r="40" spans="1:6" x14ac:dyDescent="0.2">
      <c r="A40" s="2" t="s">
        <v>59</v>
      </c>
      <c r="B40" s="2" t="s">
        <v>132</v>
      </c>
      <c r="C40" s="28"/>
      <c r="D40" s="16">
        <v>41</v>
      </c>
      <c r="E40" s="22"/>
      <c r="F40" s="14">
        <f t="shared" si="1"/>
        <v>0</v>
      </c>
    </row>
    <row r="41" spans="1:6" x14ac:dyDescent="0.2">
      <c r="A41" s="2" t="s">
        <v>119</v>
      </c>
      <c r="B41" s="2" t="s">
        <v>133</v>
      </c>
      <c r="C41" s="2" t="s">
        <v>60</v>
      </c>
      <c r="D41" s="16">
        <v>1050</v>
      </c>
      <c r="E41" s="22"/>
      <c r="F41" s="14">
        <f t="shared" si="1"/>
        <v>0</v>
      </c>
    </row>
    <row r="42" spans="1:6" x14ac:dyDescent="0.2">
      <c r="A42" s="2" t="s">
        <v>61</v>
      </c>
      <c r="B42" s="2" t="s">
        <v>134</v>
      </c>
      <c r="C42" s="2" t="s">
        <v>60</v>
      </c>
      <c r="D42" s="16">
        <v>1050</v>
      </c>
      <c r="E42" s="22"/>
      <c r="F42" s="14">
        <f t="shared" si="1"/>
        <v>0</v>
      </c>
    </row>
    <row r="43" spans="1:6" x14ac:dyDescent="0.2">
      <c r="A43" s="2" t="s">
        <v>62</v>
      </c>
      <c r="B43" s="2" t="s">
        <v>135</v>
      </c>
      <c r="C43" s="2" t="s">
        <v>60</v>
      </c>
      <c r="D43" s="16">
        <v>1050</v>
      </c>
      <c r="E43" s="22"/>
      <c r="F43" s="14">
        <f t="shared" si="1"/>
        <v>0</v>
      </c>
    </row>
    <row r="44" spans="1:6" x14ac:dyDescent="0.2">
      <c r="A44" s="2" t="s">
        <v>63</v>
      </c>
      <c r="B44" s="2" t="s">
        <v>136</v>
      </c>
      <c r="C44" s="2" t="s">
        <v>60</v>
      </c>
      <c r="D44" s="16">
        <v>1050</v>
      </c>
      <c r="E44" s="22"/>
      <c r="F44" s="14">
        <f t="shared" si="1"/>
        <v>0</v>
      </c>
    </row>
    <row r="45" spans="1:6" x14ac:dyDescent="0.2">
      <c r="A45" s="2" t="s">
        <v>64</v>
      </c>
      <c r="B45" s="2" t="s">
        <v>132</v>
      </c>
      <c r="C45" s="2" t="s">
        <v>60</v>
      </c>
      <c r="D45" s="16">
        <v>1050</v>
      </c>
      <c r="E45" s="22"/>
      <c r="F45" s="14">
        <f t="shared" si="1"/>
        <v>0</v>
      </c>
    </row>
    <row r="46" spans="1:6" x14ac:dyDescent="0.2">
      <c r="A46" s="2" t="s">
        <v>65</v>
      </c>
      <c r="B46" s="2" t="s">
        <v>137</v>
      </c>
      <c r="C46" s="2" t="s">
        <v>60</v>
      </c>
      <c r="D46" s="16">
        <v>1050</v>
      </c>
      <c r="E46" s="22"/>
      <c r="F46" s="14">
        <f t="shared" si="1"/>
        <v>0</v>
      </c>
    </row>
    <row r="47" spans="1:6" x14ac:dyDescent="0.2">
      <c r="A47" s="2" t="s">
        <v>66</v>
      </c>
      <c r="B47" s="2" t="s">
        <v>138</v>
      </c>
      <c r="C47" s="2" t="s">
        <v>60</v>
      </c>
      <c r="D47" s="16">
        <v>1050</v>
      </c>
      <c r="E47" s="22"/>
      <c r="F47" s="14">
        <f t="shared" si="1"/>
        <v>0</v>
      </c>
    </row>
    <row r="48" spans="1:6" x14ac:dyDescent="0.2">
      <c r="A48" s="2" t="s">
        <v>67</v>
      </c>
      <c r="C48" s="2" t="s">
        <v>68</v>
      </c>
      <c r="D48" s="16">
        <v>29</v>
      </c>
      <c r="E48" s="22"/>
      <c r="F48" s="14">
        <f t="shared" si="1"/>
        <v>0</v>
      </c>
    </row>
    <row r="49" spans="1:6" x14ac:dyDescent="0.2">
      <c r="A49" s="2" t="s">
        <v>69</v>
      </c>
      <c r="B49" s="2" t="s">
        <v>130</v>
      </c>
      <c r="C49" s="2" t="s">
        <v>68</v>
      </c>
      <c r="D49" s="16">
        <v>37</v>
      </c>
      <c r="E49" s="22"/>
      <c r="F49" s="14">
        <f t="shared" si="1"/>
        <v>0</v>
      </c>
    </row>
    <row r="50" spans="1:6" x14ac:dyDescent="0.2">
      <c r="A50" s="2" t="s">
        <v>70</v>
      </c>
      <c r="B50" s="2" t="s">
        <v>124</v>
      </c>
      <c r="C50" s="2" t="s">
        <v>68</v>
      </c>
      <c r="D50" s="16">
        <v>39</v>
      </c>
      <c r="E50" s="22"/>
      <c r="F50" s="14">
        <f t="shared" si="1"/>
        <v>0</v>
      </c>
    </row>
    <row r="51" spans="1:6" x14ac:dyDescent="0.2">
      <c r="A51" s="2" t="s">
        <v>71</v>
      </c>
      <c r="B51" s="2" t="s">
        <v>139</v>
      </c>
      <c r="C51" s="2" t="s">
        <v>68</v>
      </c>
      <c r="D51" s="16">
        <v>56</v>
      </c>
      <c r="E51" s="22"/>
      <c r="F51" s="14">
        <f t="shared" si="1"/>
        <v>0</v>
      </c>
    </row>
    <row r="52" spans="1:6" x14ac:dyDescent="0.2">
      <c r="A52" s="29" t="s">
        <v>72</v>
      </c>
      <c r="B52" s="29"/>
      <c r="D52" s="30">
        <v>26</v>
      </c>
      <c r="E52" s="22"/>
      <c r="F52" s="14">
        <f>+D52*E52</f>
        <v>0</v>
      </c>
    </row>
    <row r="53" spans="1:6" x14ac:dyDescent="0.2">
      <c r="A53" s="24" t="s">
        <v>73</v>
      </c>
      <c r="B53" s="25"/>
      <c r="C53" s="25"/>
      <c r="D53" s="26"/>
      <c r="E53" s="25"/>
      <c r="F53" s="27"/>
    </row>
    <row r="54" spans="1:6" x14ac:dyDescent="0.2">
      <c r="A54" s="2" t="s">
        <v>74</v>
      </c>
      <c r="B54" s="2" t="s">
        <v>130</v>
      </c>
      <c r="C54" s="2" t="s">
        <v>75</v>
      </c>
      <c r="D54" s="3">
        <v>65</v>
      </c>
      <c r="E54" s="22"/>
      <c r="F54" s="14">
        <f t="shared" si="1"/>
        <v>0</v>
      </c>
    </row>
    <row r="55" spans="1:6" x14ac:dyDescent="0.2">
      <c r="A55" s="2" t="s">
        <v>76</v>
      </c>
      <c r="C55" s="2" t="s">
        <v>77</v>
      </c>
      <c r="D55" s="3">
        <v>41</v>
      </c>
      <c r="E55" s="22"/>
      <c r="F55" s="14">
        <f t="shared" si="1"/>
        <v>0</v>
      </c>
    </row>
    <row r="56" spans="1:6" x14ac:dyDescent="0.2">
      <c r="A56" s="15" t="s">
        <v>78</v>
      </c>
      <c r="B56" s="15" t="s">
        <v>130</v>
      </c>
      <c r="C56" s="2" t="s">
        <v>79</v>
      </c>
      <c r="D56" s="16">
        <v>36</v>
      </c>
      <c r="E56" s="22"/>
      <c r="F56" s="14">
        <f t="shared" si="1"/>
        <v>0</v>
      </c>
    </row>
    <row r="57" spans="1:6" x14ac:dyDescent="0.2">
      <c r="A57" s="15" t="s">
        <v>80</v>
      </c>
      <c r="B57" s="15"/>
      <c r="C57" s="2" t="s">
        <v>81</v>
      </c>
      <c r="D57" s="16">
        <v>970</v>
      </c>
      <c r="E57" s="22"/>
      <c r="F57" s="14">
        <f>+D57*E57</f>
        <v>0</v>
      </c>
    </row>
    <row r="58" spans="1:6" x14ac:dyDescent="0.2">
      <c r="A58" s="2" t="s">
        <v>82</v>
      </c>
      <c r="B58" s="2" t="s">
        <v>140</v>
      </c>
      <c r="D58" s="16">
        <v>525</v>
      </c>
      <c r="E58" s="22"/>
      <c r="F58" s="14">
        <f>+D58*E58</f>
        <v>0</v>
      </c>
    </row>
    <row r="59" spans="1:6" s="5" customFormat="1" x14ac:dyDescent="0.2">
      <c r="A59" s="18" t="s">
        <v>83</v>
      </c>
      <c r="B59" s="19"/>
      <c r="C59" s="19"/>
      <c r="D59" s="20"/>
      <c r="E59" s="19"/>
      <c r="F59" s="21"/>
    </row>
    <row r="60" spans="1:6" s="5" customFormat="1" x14ac:dyDescent="0.2">
      <c r="A60" s="5" t="s">
        <v>84</v>
      </c>
      <c r="B60" s="5" t="s">
        <v>135</v>
      </c>
      <c r="C60" s="5" t="s">
        <v>85</v>
      </c>
      <c r="D60" s="31">
        <v>20</v>
      </c>
      <c r="E60" s="22"/>
      <c r="F60" s="14">
        <f t="shared" si="1"/>
        <v>0</v>
      </c>
    </row>
    <row r="61" spans="1:6" s="5" customFormat="1" x14ac:dyDescent="0.2">
      <c r="A61" s="5" t="s">
        <v>141</v>
      </c>
      <c r="C61" s="5" t="s">
        <v>142</v>
      </c>
      <c r="D61" s="31">
        <v>50</v>
      </c>
      <c r="E61" s="22"/>
      <c r="F61" s="14">
        <f t="shared" si="1"/>
        <v>0</v>
      </c>
    </row>
    <row r="62" spans="1:6" x14ac:dyDescent="0.2">
      <c r="A62" s="5" t="s">
        <v>86</v>
      </c>
      <c r="B62" s="5" t="s">
        <v>144</v>
      </c>
      <c r="C62" s="5" t="s">
        <v>87</v>
      </c>
      <c r="D62" s="32">
        <v>68</v>
      </c>
      <c r="E62" s="22"/>
      <c r="F62" s="14">
        <f t="shared" si="1"/>
        <v>0</v>
      </c>
    </row>
    <row r="63" spans="1:6" x14ac:dyDescent="0.2">
      <c r="A63" s="2" t="s">
        <v>88</v>
      </c>
      <c r="B63" s="2" t="s">
        <v>143</v>
      </c>
      <c r="C63" s="2" t="s">
        <v>89</v>
      </c>
      <c r="D63" s="16">
        <v>18</v>
      </c>
      <c r="E63" s="22"/>
      <c r="F63" s="14">
        <f t="shared" si="1"/>
        <v>0</v>
      </c>
    </row>
    <row r="64" spans="1:6" x14ac:dyDescent="0.2">
      <c r="A64" s="18" t="s">
        <v>90</v>
      </c>
      <c r="B64" s="19"/>
      <c r="C64" s="19"/>
      <c r="D64" s="20"/>
      <c r="E64" s="19"/>
      <c r="F64" s="21"/>
    </row>
    <row r="65" spans="1:6" x14ac:dyDescent="0.2">
      <c r="A65" s="2" t="s">
        <v>91</v>
      </c>
      <c r="B65" s="2" t="s">
        <v>130</v>
      </c>
      <c r="C65" s="2" t="s">
        <v>36</v>
      </c>
      <c r="D65" s="30">
        <v>5</v>
      </c>
      <c r="E65" s="22"/>
      <c r="F65" s="14">
        <f t="shared" si="1"/>
        <v>0</v>
      </c>
    </row>
    <row r="66" spans="1:6" x14ac:dyDescent="0.2">
      <c r="A66" s="2" t="s">
        <v>92</v>
      </c>
      <c r="B66" s="2" t="s">
        <v>129</v>
      </c>
      <c r="C66" s="2" t="s">
        <v>93</v>
      </c>
      <c r="D66" s="30">
        <v>115</v>
      </c>
      <c r="E66" s="22"/>
      <c r="F66" s="14">
        <f t="shared" si="1"/>
        <v>0</v>
      </c>
    </row>
    <row r="67" spans="1:6" x14ac:dyDescent="0.2">
      <c r="A67" s="2" t="s">
        <v>94</v>
      </c>
      <c r="B67" s="2" t="s">
        <v>132</v>
      </c>
      <c r="C67" s="2" t="s">
        <v>93</v>
      </c>
      <c r="D67" s="30">
        <v>115</v>
      </c>
      <c r="E67" s="22"/>
      <c r="F67" s="14">
        <f t="shared" si="1"/>
        <v>0</v>
      </c>
    </row>
    <row r="68" spans="1:6" x14ac:dyDescent="0.2">
      <c r="A68" s="2" t="s">
        <v>95</v>
      </c>
      <c r="B68" s="2" t="s">
        <v>132</v>
      </c>
      <c r="C68" s="2" t="s">
        <v>93</v>
      </c>
      <c r="D68" s="30">
        <v>115</v>
      </c>
      <c r="E68" s="22"/>
      <c r="F68" s="14">
        <f t="shared" si="1"/>
        <v>0</v>
      </c>
    </row>
    <row r="69" spans="1:6" x14ac:dyDescent="0.2">
      <c r="A69" s="2" t="s">
        <v>96</v>
      </c>
      <c r="B69" s="2" t="s">
        <v>145</v>
      </c>
      <c r="C69" s="2" t="s">
        <v>93</v>
      </c>
      <c r="D69" s="30">
        <v>105</v>
      </c>
      <c r="E69" s="22"/>
      <c r="F69" s="14">
        <f t="shared" si="1"/>
        <v>0</v>
      </c>
    </row>
    <row r="70" spans="1:6" x14ac:dyDescent="0.2">
      <c r="A70" s="2" t="s">
        <v>97</v>
      </c>
      <c r="B70" s="2" t="s">
        <v>146</v>
      </c>
      <c r="C70" s="2" t="s">
        <v>98</v>
      </c>
      <c r="D70" s="16">
        <v>120</v>
      </c>
      <c r="E70" s="22"/>
      <c r="F70" s="14">
        <f t="shared" si="1"/>
        <v>0</v>
      </c>
    </row>
    <row r="71" spans="1:6" x14ac:dyDescent="0.2">
      <c r="A71" s="2" t="s">
        <v>99</v>
      </c>
      <c r="B71" s="2" t="s">
        <v>146</v>
      </c>
      <c r="C71" s="2" t="s">
        <v>98</v>
      </c>
      <c r="D71" s="30">
        <v>260</v>
      </c>
      <c r="E71" s="22"/>
      <c r="F71" s="14">
        <f t="shared" si="1"/>
        <v>0</v>
      </c>
    </row>
    <row r="72" spans="1:6" x14ac:dyDescent="0.2">
      <c r="A72" s="18" t="s">
        <v>100</v>
      </c>
      <c r="B72" s="19"/>
      <c r="C72" s="19"/>
      <c r="D72" s="19"/>
      <c r="E72" s="19"/>
      <c r="F72" s="19"/>
    </row>
    <row r="73" spans="1:6" x14ac:dyDescent="0.2">
      <c r="A73" s="5" t="s">
        <v>101</v>
      </c>
      <c r="B73" s="5" t="s">
        <v>132</v>
      </c>
      <c r="C73" s="5" t="s">
        <v>102</v>
      </c>
      <c r="D73" s="16">
        <v>450</v>
      </c>
      <c r="E73" s="22"/>
      <c r="F73" s="14">
        <f t="shared" ref="F73:F77" si="3">+D73*E73</f>
        <v>0</v>
      </c>
    </row>
    <row r="74" spans="1:6" ht="13.5" customHeight="1" x14ac:dyDescent="0.2">
      <c r="A74" s="5" t="s">
        <v>103</v>
      </c>
      <c r="B74" s="5" t="s">
        <v>147</v>
      </c>
      <c r="C74" s="5" t="s">
        <v>104</v>
      </c>
      <c r="D74" s="16">
        <v>990</v>
      </c>
      <c r="E74" s="22"/>
      <c r="F74" s="14">
        <f t="shared" si="3"/>
        <v>0</v>
      </c>
    </row>
    <row r="75" spans="1:6" x14ac:dyDescent="0.2">
      <c r="A75" s="5" t="s">
        <v>105</v>
      </c>
      <c r="B75" s="5" t="s">
        <v>132</v>
      </c>
      <c r="C75" s="5" t="s">
        <v>104</v>
      </c>
      <c r="D75" s="16">
        <v>950</v>
      </c>
      <c r="E75" s="22"/>
      <c r="F75" s="14">
        <f t="shared" si="3"/>
        <v>0</v>
      </c>
    </row>
    <row r="76" spans="1:6" x14ac:dyDescent="0.2">
      <c r="A76" s="5" t="s">
        <v>106</v>
      </c>
      <c r="B76" s="5" t="s">
        <v>130</v>
      </c>
      <c r="C76" s="5" t="s">
        <v>107</v>
      </c>
      <c r="D76" s="16">
        <v>950</v>
      </c>
      <c r="E76" s="22"/>
      <c r="F76" s="14">
        <f t="shared" si="3"/>
        <v>0</v>
      </c>
    </row>
    <row r="77" spans="1:6" x14ac:dyDescent="0.2">
      <c r="A77" s="5" t="s">
        <v>108</v>
      </c>
      <c r="B77" s="5" t="s">
        <v>130</v>
      </c>
      <c r="C77" s="5"/>
      <c r="D77" s="16">
        <v>110</v>
      </c>
      <c r="E77" s="22"/>
      <c r="F77" s="14">
        <f t="shared" si="3"/>
        <v>0</v>
      </c>
    </row>
    <row r="78" spans="1:6" x14ac:dyDescent="0.2">
      <c r="A78" s="2" t="s">
        <v>109</v>
      </c>
      <c r="B78" s="2" t="s">
        <v>130</v>
      </c>
      <c r="D78" s="16">
        <v>100</v>
      </c>
      <c r="E78" s="22"/>
      <c r="F78" s="14">
        <f>+D78*E78</f>
        <v>0</v>
      </c>
    </row>
    <row r="79" spans="1:6" x14ac:dyDescent="0.2">
      <c r="A79" s="2" t="s">
        <v>110</v>
      </c>
      <c r="B79" s="2" t="s">
        <v>130</v>
      </c>
      <c r="C79" s="2" t="s">
        <v>104</v>
      </c>
      <c r="D79" s="16">
        <v>950</v>
      </c>
      <c r="E79" s="22"/>
      <c r="F79" s="14">
        <f>+D79*E79</f>
        <v>0</v>
      </c>
    </row>
    <row r="80" spans="1:6" x14ac:dyDescent="0.2">
      <c r="A80" s="2" t="s">
        <v>111</v>
      </c>
      <c r="B80" s="2" t="s">
        <v>140</v>
      </c>
      <c r="D80" s="16">
        <v>110</v>
      </c>
      <c r="E80" s="22"/>
      <c r="F80" s="14">
        <f>+D80*E80</f>
        <v>0</v>
      </c>
    </row>
    <row r="81" spans="1:7" x14ac:dyDescent="0.2">
      <c r="A81" s="2" t="s">
        <v>112</v>
      </c>
      <c r="B81" s="2" t="s">
        <v>140</v>
      </c>
      <c r="C81" s="4"/>
      <c r="D81" s="16">
        <v>110</v>
      </c>
      <c r="E81" s="22"/>
      <c r="F81" s="14">
        <f>+D81*E81</f>
        <v>0</v>
      </c>
    </row>
    <row r="82" spans="1:7" s="4" customFormat="1" x14ac:dyDescent="0.2">
      <c r="A82" s="18" t="s">
        <v>113</v>
      </c>
      <c r="B82" s="19"/>
      <c r="C82" s="18"/>
      <c r="D82" s="33"/>
      <c r="E82" s="18"/>
      <c r="F82" s="34">
        <f>SUM(F16:F81)</f>
        <v>0</v>
      </c>
      <c r="G82" s="35"/>
    </row>
    <row r="83" spans="1:7" s="4" customFormat="1" x14ac:dyDescent="0.2">
      <c r="A83" s="4" t="s">
        <v>114</v>
      </c>
      <c r="B83" s="2"/>
      <c r="D83" s="36" t="s">
        <v>115</v>
      </c>
      <c r="E83" s="37">
        <v>20</v>
      </c>
      <c r="F83" s="38">
        <f>F82/E83</f>
        <v>0</v>
      </c>
      <c r="G83" s="35"/>
    </row>
    <row r="84" spans="1:7" ht="12" thickBot="1" x14ac:dyDescent="0.25">
      <c r="A84" s="2" t="s">
        <v>116</v>
      </c>
      <c r="F84" s="39">
        <v>950</v>
      </c>
    </row>
    <row r="85" spans="1:7" s="4" customFormat="1" x14ac:dyDescent="0.2">
      <c r="A85" s="40" t="s">
        <v>117</v>
      </c>
      <c r="B85" s="54"/>
      <c r="C85" s="41"/>
      <c r="D85" s="42"/>
      <c r="E85" s="41"/>
      <c r="F85" s="43">
        <f>+F82+F84</f>
        <v>950</v>
      </c>
      <c r="G85" s="35"/>
    </row>
    <row r="86" spans="1:7" s="4" customFormat="1" ht="12" thickBot="1" x14ac:dyDescent="0.25">
      <c r="A86" s="44" t="s">
        <v>118</v>
      </c>
      <c r="B86" s="55"/>
      <c r="C86" s="45"/>
      <c r="D86" s="46"/>
      <c r="E86" s="45"/>
      <c r="F86" s="47">
        <f>+F85/E83</f>
        <v>47.5</v>
      </c>
      <c r="G86" s="35"/>
    </row>
    <row r="87" spans="1:7" x14ac:dyDescent="0.2">
      <c r="E87" s="48"/>
    </row>
    <row r="88" spans="1:7" x14ac:dyDescent="0.2">
      <c r="A88" s="4"/>
      <c r="E88" s="48"/>
    </row>
    <row r="89" spans="1:7" x14ac:dyDescent="0.2">
      <c r="E89" s="48"/>
    </row>
    <row r="90" spans="1:7" x14ac:dyDescent="0.2">
      <c r="E90" s="48"/>
    </row>
    <row r="91" spans="1:7" x14ac:dyDescent="0.2">
      <c r="E91" s="48"/>
    </row>
    <row r="92" spans="1:7" x14ac:dyDescent="0.2">
      <c r="E92" s="48"/>
    </row>
    <row r="93" spans="1:7" x14ac:dyDescent="0.2">
      <c r="E93" s="48"/>
    </row>
    <row r="94" spans="1:7" x14ac:dyDescent="0.2">
      <c r="E94" s="48"/>
    </row>
    <row r="95" spans="1:7" x14ac:dyDescent="0.2">
      <c r="E95" s="48"/>
    </row>
  </sheetData>
  <sheetProtection algorithmName="SHA-512" hashValue="NHp2glwPxeitPByCmFUdZsBnudBgvvCa0DvP0moyDUWhjGHgFiOc+/CD3g5Td+EW2EugTKamPevUVXO+xo8lEg==" saltValue="ek6IUWGMopTGONmT1WWr+A==" spinCount="100000" sheet="1" objects="1" scenarios="1" selectLockedCells="1"/>
  <mergeCells count="6">
    <mergeCell ref="C8:D8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ef5933-238f-4ace-a4b7-5bfd35801286">
      <Terms xmlns="http://schemas.microsoft.com/office/infopath/2007/PartnerControls"/>
    </lcf76f155ced4ddcb4097134ff3c332f>
    <TaxCatchAll xmlns="f497f5c8-e968-4ac0-8e1a-424d68d580b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CEA1D7E6B5FB4DAB77ED5467890A6C" ma:contentTypeVersion="16" ma:contentTypeDescription="Opprett et nytt dokument." ma:contentTypeScope="" ma:versionID="3fc598ca89c1baa2d62284aa9fa6562a">
  <xsd:schema xmlns:xsd="http://www.w3.org/2001/XMLSchema" xmlns:xs="http://www.w3.org/2001/XMLSchema" xmlns:p="http://schemas.microsoft.com/office/2006/metadata/properties" xmlns:ns2="94ef5933-238f-4ace-a4b7-5bfd35801286" xmlns:ns3="f497f5c8-e968-4ac0-8e1a-424d68d580bb" targetNamespace="http://schemas.microsoft.com/office/2006/metadata/properties" ma:root="true" ma:fieldsID="2332198653dc6363935c22217ff82423" ns2:_="" ns3:_="">
    <xsd:import namespace="94ef5933-238f-4ace-a4b7-5bfd35801286"/>
    <xsd:import namespace="f497f5c8-e968-4ac0-8e1a-424d68d580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f5933-238f-4ace-a4b7-5bfd35801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4fb5af8f-fac7-4c0d-a6af-8755656285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f5c8-e968-4ac0-8e1a-424d68d580b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879a663-82c8-42bc-bbb5-cc51a96bed27}" ma:internalName="TaxCatchAll" ma:showField="CatchAllData" ma:web="f497f5c8-e968-4ac0-8e1a-424d68d580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EF65E7-EB50-4BFD-9AA9-1A525CFEF36C}">
  <ds:schemaRefs>
    <ds:schemaRef ds:uri="http://schemas.microsoft.com/office/2006/metadata/properties"/>
    <ds:schemaRef ds:uri="http://schemas.microsoft.com/office/infopath/2007/PartnerControls"/>
    <ds:schemaRef ds:uri="94ef5933-238f-4ace-a4b7-5bfd35801286"/>
    <ds:schemaRef ds:uri="f497f5c8-e968-4ac0-8e1a-424d68d580bb"/>
  </ds:schemaRefs>
</ds:datastoreItem>
</file>

<file path=customXml/itemProps2.xml><?xml version="1.0" encoding="utf-8"?>
<ds:datastoreItem xmlns:ds="http://schemas.openxmlformats.org/officeDocument/2006/customXml" ds:itemID="{8F4BFC3A-E1FE-4844-B69C-8904E3A051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ef5933-238f-4ace-a4b7-5bfd35801286"/>
    <ds:schemaRef ds:uri="f497f5c8-e968-4ac0-8e1a-424d68d58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8937B1-C545-4D7D-A8F4-671F0BF0F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Svanhild Eggebø Spanne</dc:creator>
  <cp:lastModifiedBy>Sissel Marie Bjerga</cp:lastModifiedBy>
  <dcterms:created xsi:type="dcterms:W3CDTF">2024-01-08T12:19:18Z</dcterms:created>
  <dcterms:modified xsi:type="dcterms:W3CDTF">2024-03-14T10:30:21Z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0x010100D4CEA1D7E6B5FB4DAB77ED5467890A6C</vt:lpwstr>
  </property>
  <property fmtid="{D5CDD505-2E9C-101B-9397-08002B2CF9AE}" pid="3" name="MediaServiceImageTags">
    <vt:lpwstr/>
  </property>
</Properties>
</file>